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паспорт" sheetId="1" r:id="rId1"/>
    <sheet name="показатели КПМ" sheetId="2" r:id="rId2"/>
    <sheet name="перечень мероприятий(результ.)" sheetId="5" r:id="rId3"/>
    <sheet name="финансовое обеспечение" sheetId="6" r:id="rId4"/>
    <sheet name="план реализации КПМ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6" l="1"/>
  <c r="H21" i="6"/>
  <c r="C8" i="6" l="1"/>
  <c r="C7" i="6" s="1"/>
  <c r="C6" i="6" s="1"/>
  <c r="D8" i="6"/>
  <c r="D7" i="6" s="1"/>
  <c r="D6" i="6" s="1"/>
  <c r="C9" i="6"/>
  <c r="D9" i="6"/>
  <c r="E9" i="6"/>
  <c r="F9" i="6"/>
  <c r="G9" i="6"/>
  <c r="B8" i="6"/>
  <c r="B7" i="6" s="1"/>
  <c r="B6" i="6" s="1"/>
  <c r="C10" i="6"/>
  <c r="F10" i="6"/>
  <c r="G10" i="6"/>
  <c r="C11" i="6"/>
  <c r="D11" i="6"/>
  <c r="D10" i="6" s="1"/>
  <c r="E11" i="6"/>
  <c r="E10" i="6" s="1"/>
  <c r="F11" i="6"/>
  <c r="G11" i="6"/>
  <c r="B11" i="6"/>
  <c r="B10" i="6" s="1"/>
  <c r="D13" i="6"/>
  <c r="E13" i="6"/>
  <c r="C14" i="6"/>
  <c r="C13" i="6" s="1"/>
  <c r="D14" i="6"/>
  <c r="E14" i="6"/>
  <c r="F14" i="6"/>
  <c r="F13" i="6" s="1"/>
  <c r="G14" i="6"/>
  <c r="G13" i="6" s="1"/>
  <c r="B14" i="6"/>
  <c r="B13" i="6" s="1"/>
  <c r="D16" i="6"/>
  <c r="C17" i="6"/>
  <c r="C16" i="6" s="1"/>
  <c r="D17" i="6"/>
  <c r="B17" i="6"/>
  <c r="B16" i="6" s="1"/>
  <c r="C19" i="6"/>
  <c r="F19" i="6"/>
  <c r="G19" i="6"/>
  <c r="C20" i="6"/>
  <c r="D20" i="6"/>
  <c r="D19" i="6" s="1"/>
  <c r="E20" i="6"/>
  <c r="E19" i="6" s="1"/>
  <c r="F20" i="6"/>
  <c r="G20" i="6"/>
  <c r="H20" i="6"/>
  <c r="H19" i="6" s="1"/>
  <c r="B20" i="6"/>
  <c r="B19" i="6" s="1"/>
  <c r="H15" i="6"/>
  <c r="H14" i="6" s="1"/>
  <c r="H13" i="6" s="1"/>
  <c r="H12" i="6"/>
  <c r="H9" i="6" l="1"/>
  <c r="H11" i="6"/>
  <c r="H10" i="6" s="1"/>
  <c r="E18" i="6"/>
  <c r="E8" i="6" l="1"/>
  <c r="E7" i="6" s="1"/>
  <c r="E6" i="6" s="1"/>
  <c r="E17" i="6"/>
  <c r="E16" i="6" s="1"/>
  <c r="F18" i="6"/>
  <c r="F8" i="6" l="1"/>
  <c r="F7" i="6" s="1"/>
  <c r="F6" i="6" s="1"/>
  <c r="F17" i="6"/>
  <c r="F16" i="6" s="1"/>
  <c r="G18" i="6"/>
  <c r="G17" i="6" l="1"/>
  <c r="G16" i="6" s="1"/>
  <c r="G8" i="6"/>
  <c r="G7" i="6" s="1"/>
  <c r="G6" i="6" s="1"/>
  <c r="H18" i="6"/>
  <c r="H17" i="6" l="1"/>
  <c r="H16" i="6" s="1"/>
  <c r="H8" i="6"/>
  <c r="H7" i="6" s="1"/>
  <c r="H6" i="6" s="1"/>
</calcChain>
</file>

<file path=xl/sharedStrings.xml><?xml version="1.0" encoding="utf-8"?>
<sst xmlns="http://schemas.openxmlformats.org/spreadsheetml/2006/main" count="171" uniqueCount="89">
  <si>
    <t>ПАСПОРТ</t>
  </si>
  <si>
    <t>Куратор комплекса процессных мероприятий</t>
  </si>
  <si>
    <t>Руководитель комплекса процессных мероприятий, ответственный исполнительной орган</t>
  </si>
  <si>
    <t>№ п/п</t>
  </si>
  <si>
    <t>Наименование мероприятия (результата)</t>
  </si>
  <si>
    <t>Тип мероприятий (результата)</t>
  </si>
  <si>
    <t>Характеристика</t>
  </si>
  <si>
    <t>Единица измерения (по ОКЕИ)</t>
  </si>
  <si>
    <t>Базовое значение</t>
  </si>
  <si>
    <t>значение</t>
  </si>
  <si>
    <t>год</t>
  </si>
  <si>
    <t>5. Финансовое обеспечение комплекса процессных мероприятий</t>
  </si>
  <si>
    <t>Наименование мероприятия (результата)/источник финансового обеспечения</t>
  </si>
  <si>
    <t>Объем финансового обеспечения по годам реализации, тыс. рублей</t>
  </si>
  <si>
    <t>Всего</t>
  </si>
  <si>
    <t>Областной бюджет</t>
  </si>
  <si>
    <t>Местный бюджет</t>
  </si>
  <si>
    <t>Задача, мероприятие (результат)/контрольная точка</t>
  </si>
  <si>
    <t>Дата наступления контрольной точки</t>
  </si>
  <si>
    <t>Ответственный исполнитель (фамилия, имя, отчество, должность, наименование учреждения)</t>
  </si>
  <si>
    <t>Вид подтверждающего документа</t>
  </si>
  <si>
    <t>Значения мероприятия (результата) по годам</t>
  </si>
  <si>
    <t>приобретение товаров, работ, услуг</t>
  </si>
  <si>
    <t>годовой отчет</t>
  </si>
  <si>
    <t>Банина Екатерина Владимировна, главный бухгалтер МКУ "БГАЖЦ"</t>
  </si>
  <si>
    <t>Журова Светлана Аркадьевна, и.о. начальника отдела закупок МКУ "БГАЖЦ"</t>
  </si>
  <si>
    <t>Акт выполненных работ</t>
  </si>
  <si>
    <t>Связь с государственной (муниципальной) программой</t>
  </si>
  <si>
    <t>Муниципальный бюджет, из них:</t>
  </si>
  <si>
    <t>процент</t>
  </si>
  <si>
    <t>квадратный метр</t>
  </si>
  <si>
    <t>осуществление текущей деятельности</t>
  </si>
  <si>
    <t>3. План достижения показателей комплекса процессных мероприятий (отсутствует)</t>
  </si>
  <si>
    <t xml:space="preserve">4. Перечень мероприятий (результатов) комплекса процессных мероприятий </t>
  </si>
  <si>
    <t>Площадь отремонтированного обслуживаемого жилищного фонда</t>
  </si>
  <si>
    <t>единиц</t>
  </si>
  <si>
    <t>6. План реализации комплекса процессных мероприятий в 2025 году</t>
  </si>
  <si>
    <t>на бумажном носителе</t>
  </si>
  <si>
    <t>Контрольная точка 1.1.  Закупка включена в план закупок.</t>
  </si>
  <si>
    <t>Контрольная точка 1.2.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</si>
  <si>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1.3.  Произведена приемка поставленных товаров, выполненных работ, оказанных услуг.</t>
  </si>
  <si>
    <t>Контрольная точка 1.4. Произведена оплата товаров, выполненных работ, оказанных услуг по государственному
(муниципальному) контракту.</t>
  </si>
  <si>
    <t>Контрольная точка 1.5. Отчетность предоставлена</t>
  </si>
  <si>
    <t>Контрольная точка 4.1.  Закупка включена в план закупок.</t>
  </si>
  <si>
    <t>Контрольная точка 4.2.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</si>
  <si>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4.3.  Произведена приемка поставленных товаров, выполненных работ, оказанных услуг.</t>
  </si>
  <si>
    <t>Контрольная точка 4.4. Произведена оплата товаров, выполненных работ, оказанных услуг по государственному
(муниципальному) контракту.</t>
  </si>
  <si>
    <t>Контрольная точка 4.5. Отчетность предоставлена</t>
  </si>
  <si>
    <t>Контрольная точка 2.1.  Закупка включена в план закупок.</t>
  </si>
  <si>
    <t>Контрольная точка 2.2.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</si>
  <si>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2.3.  Произведена приемка поставленных товаров, выполненных работ, оказанных услуг.</t>
  </si>
  <si>
    <t>Контрольная точка 2.4. Произведена оплата товаров, выполненных работ, оказанных услуг по государственному
(муниципальному) контракту.</t>
  </si>
  <si>
    <t>Контрольная точка 2.5. Отчетность предоставлена</t>
  </si>
  <si>
    <t>Контрольная точка 3.1.  Закупка включена в план закупок.</t>
  </si>
  <si>
    <t>Контрольная точка 3.2. Сведения о государственном (муниципальном) контракте внесены в реестр контрактов, заключенных заказчиками по результатам закупок.</t>
  </si>
  <si>
    <t>Контрольная точка 3.3.  Произведена приемка поставленных товаров, выполненных работ, оказанных услуг.</t>
  </si>
  <si>
    <t>Контрольная точка 3.4. Произведена оплата товаров, выполненных работ, оказанных услуг по государственному
(муниципальному) контракту.</t>
  </si>
  <si>
    <t>Контрольная точка 3.5. Отчетность предоставлена</t>
  </si>
  <si>
    <t>Задача КПМ отсутсвует</t>
  </si>
  <si>
    <t>-</t>
  </si>
  <si>
    <t>Информационная система (источник данных)</t>
  </si>
  <si>
    <t>Задача КПМ отсутствует</t>
  </si>
  <si>
    <r>
      <t xml:space="preserve">Приложение к приказу </t>
    </r>
    <r>
      <rPr>
        <sz val="12"/>
        <rFont val="Times New Roman"/>
        <family val="1"/>
        <charset val="204"/>
      </rPr>
      <t>Комитета</t>
    </r>
    <r>
      <rPr>
        <sz val="12"/>
        <color theme="1"/>
        <rFont val="Times New Roman"/>
        <family val="1"/>
        <charset val="204"/>
      </rPr>
      <t xml:space="preserve"> от __________№__________</t>
    </r>
  </si>
  <si>
    <t>комплекса процессных мероприятий "Обеспечение функций исполнительно-распорядительного органа муниципального образования города Благовещенска в сфере управления и распоряжения имуществом и деятельности муниципальных учреждений"</t>
  </si>
  <si>
    <t>1. Основные положения</t>
  </si>
  <si>
    <t>Комитет по управлению имуществом муниципального образования города Благовещенска, Богданова Ольга Альбертовна - председатель комитета по управлению имуществом муниципального образования города Благовещенска</t>
  </si>
  <si>
    <t>Муниципальная программа "Обеспечение доступным и комфортным жильем населения города Благовещенска"</t>
  </si>
  <si>
    <t xml:space="preserve">2. Показатели комплекса процессных мероприятий </t>
  </si>
  <si>
    <t>(отсутствуют)</t>
  </si>
  <si>
    <t>2.1. Прокси-показатели комплекса процессных мероприятий</t>
  </si>
  <si>
    <t>Содержание КУМИ г. Благовещенска</t>
  </si>
  <si>
    <t>Мероприятие (результат) "Обеспечение деятельности (оказание услуг, выполнение работ) муниципальных учреждений (в жилищной сфере)" 1</t>
  </si>
  <si>
    <t>Меропритие (результат) "Содержание и ремонт муниципального жилья" 2</t>
  </si>
  <si>
    <t>Мероприятие (результат) "Финансовое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местностей"" 3</t>
  </si>
  <si>
    <t>Мероприятие (результат) "Обеспечение функционирования исполнительно-распорядительного, контрольного органов муниципального образования" 4</t>
  </si>
  <si>
    <t>Комплекс процессных мероприятий "Обеспечение функций исполнительно-распорядительного органа муниципального образования города Благовещенска в сфере управления и распоряжения имуществом и деятельности муниципальных учреждений" (всего), в том числе:</t>
  </si>
  <si>
    <t>Мероприятие (результат) "Обеспечение деятельности (оказание услуг, выполнение работ) муниципальных учреждений (в жилищной сфере)" 1, всего, в том числе:</t>
  </si>
  <si>
    <t>Мероприятие (результат) "Содержание и ремонт муниципального жилья" 2, всего, в том числе:</t>
  </si>
  <si>
    <t>Мероприятие (результат) "Финансовое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местностей"" 3, всего, в том числе:</t>
  </si>
  <si>
    <t>Мероприятие (результат) "Обеспечение функционирования исполнительно-распорядительного, контрольного органов муниципального образования"  4, всего, в том числе:</t>
  </si>
  <si>
    <t>Мероприятие (результат)  "Обеспечение деятельности (оказание услуг, выполнение работ) муниципальных учреждений (в жилищной сфере)" 1</t>
  </si>
  <si>
    <t>Мероприятие (результат) "Содержание и ремонт муниципального жилья" 2</t>
  </si>
  <si>
    <t>Мероприятие (результат) "Обеспечение функционирования исполнительно-распорядительного, контрольного органов муниципального образования"  4</t>
  </si>
  <si>
    <t>Левицкая Наталья Борисовна, заместитель председателя Комитета – начальник отдела бухгалтерского учета и отчетности КУМИ г. Благовещенска</t>
  </si>
  <si>
    <t>Ачина Ольга Викторовна, руководитель сектора финансово-экономического отдела КУМИ г. Благовещенска</t>
  </si>
  <si>
    <t xml:space="preserve">Воронов Александр Евгеньевич </t>
  </si>
  <si>
    <t>Государственная программа "Модернизация жилищно-коммунального комплекса, энергосбережение и повышение энергетической эффективности в Амурской области"</t>
  </si>
  <si>
    <t xml:space="preserve">Уровень финансирования расходов на обеспечение деятельности работника МКУ "БГАЖЦ", осуществляющего государственные полномочия </t>
  </si>
  <si>
    <t>Обеспечение деятельности МКУ "БГАЖЦ"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</si>
</sst>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indent="15"/>
    </xf>
    <xf numFmtId="0" fontId="2" fillId="0" borderId="0" xfId="0" applyFont="1"/>
    <xf numFmtId="0" fontId="1" fillId="0" borderId="0" xfId="0" applyFont="1" applyFill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Fill="1"/>
    <xf numFmtId="165" fontId="1" fillId="0" borderId="0" xfId="0" applyNumberFormat="1" applyFont="1" applyFill="1"/>
    <xf numFmtId="165" fontId="1" fillId="0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/>
    </xf>
    <xf numFmtId="0" fontId="1" fillId="2" borderId="0" xfId="0" applyFont="1" applyFill="1"/>
    <xf numFmtId="165" fontId="1" fillId="2" borderId="0" xfId="0" applyNumberFormat="1" applyFont="1" applyFill="1"/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E14" sqref="E14"/>
    </sheetView>
  </sheetViews>
  <sheetFormatPr defaultRowHeight="15.75" x14ac:dyDescent="0.25"/>
  <cols>
    <col min="1" max="1" width="51.140625" style="2" customWidth="1"/>
    <col min="2" max="2" width="79.140625" style="2" customWidth="1"/>
    <col min="3" max="16384" width="9.140625" style="2"/>
  </cols>
  <sheetData>
    <row r="1" spans="1:2" s="5" customFormat="1" x14ac:dyDescent="0.25">
      <c r="A1" s="4"/>
      <c r="B1" s="20" t="s">
        <v>62</v>
      </c>
    </row>
    <row r="2" spans="1:2" s="5" customFormat="1" x14ac:dyDescent="0.25">
      <c r="A2" s="4"/>
    </row>
    <row r="3" spans="1:2" s="5" customFormat="1" x14ac:dyDescent="0.25">
      <c r="A3" s="4"/>
    </row>
    <row r="4" spans="1:2" s="5" customFormat="1" x14ac:dyDescent="0.25">
      <c r="A4" s="4"/>
    </row>
    <row r="5" spans="1:2" s="5" customFormat="1" x14ac:dyDescent="0.25">
      <c r="A5" s="4"/>
    </row>
    <row r="6" spans="1:2" s="5" customFormat="1" x14ac:dyDescent="0.25">
      <c r="A6" s="4"/>
    </row>
    <row r="7" spans="1:2" x14ac:dyDescent="0.25">
      <c r="A7" s="14"/>
    </row>
    <row r="8" spans="1:2" x14ac:dyDescent="0.25">
      <c r="A8" s="14"/>
    </row>
    <row r="9" spans="1:2" ht="30" customHeight="1" x14ac:dyDescent="0.25">
      <c r="A9" s="34" t="s">
        <v>0</v>
      </c>
      <c r="B9" s="35"/>
    </row>
    <row r="10" spans="1:2" ht="48.75" customHeight="1" x14ac:dyDescent="0.25">
      <c r="A10" s="36" t="s">
        <v>63</v>
      </c>
      <c r="B10" s="37"/>
    </row>
    <row r="11" spans="1:2" x14ac:dyDescent="0.25">
      <c r="A11" s="1"/>
    </row>
    <row r="12" spans="1:2" x14ac:dyDescent="0.25">
      <c r="A12" s="34" t="s">
        <v>64</v>
      </c>
      <c r="B12" s="35"/>
    </row>
    <row r="13" spans="1:2" x14ac:dyDescent="0.25">
      <c r="A13" s="1"/>
    </row>
    <row r="14" spans="1:2" ht="30" customHeight="1" x14ac:dyDescent="0.25">
      <c r="A14" s="15" t="s">
        <v>1</v>
      </c>
      <c r="B14" s="9" t="s">
        <v>85</v>
      </c>
    </row>
    <row r="15" spans="1:2" ht="54" customHeight="1" x14ac:dyDescent="0.25">
      <c r="A15" s="15" t="s">
        <v>2</v>
      </c>
      <c r="B15" s="15" t="s">
        <v>65</v>
      </c>
    </row>
    <row r="16" spans="1:2" ht="43.5" customHeight="1" x14ac:dyDescent="0.25">
      <c r="A16" s="39" t="s">
        <v>27</v>
      </c>
      <c r="B16" s="38" t="s">
        <v>66</v>
      </c>
    </row>
    <row r="17" spans="1:2" ht="8.25" customHeight="1" x14ac:dyDescent="0.25">
      <c r="A17" s="39"/>
      <c r="B17" s="38"/>
    </row>
    <row r="18" spans="1:2" ht="51.75" customHeight="1" x14ac:dyDescent="0.25">
      <c r="A18" s="39"/>
      <c r="B18" s="29" t="s">
        <v>86</v>
      </c>
    </row>
  </sheetData>
  <mergeCells count="5">
    <mergeCell ref="A9:B9"/>
    <mergeCell ref="A10:B10"/>
    <mergeCell ref="A12:B12"/>
    <mergeCell ref="B16:B17"/>
    <mergeCell ref="A16:A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"/>
  <sheetViews>
    <sheetView workbookViewId="0">
      <selection activeCell="B13" sqref="B13"/>
    </sheetView>
  </sheetViews>
  <sheetFormatPr defaultRowHeight="15.75" x14ac:dyDescent="0.25"/>
  <cols>
    <col min="1" max="16384" width="9.140625" style="2"/>
  </cols>
  <sheetData>
    <row r="1" spans="1:22" ht="27.75" customHeight="1" x14ac:dyDescent="0.25">
      <c r="A1" s="36" t="s">
        <v>67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16"/>
    </row>
    <row r="2" spans="1:22" x14ac:dyDescent="0.25">
      <c r="A2" s="40" t="s">
        <v>68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</row>
    <row r="4" spans="1:22" customFormat="1" ht="39" customHeight="1" x14ac:dyDescent="0.25">
      <c r="A4" s="36" t="s">
        <v>69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pans="1:22" x14ac:dyDescent="0.25">
      <c r="A5" s="40" t="s">
        <v>68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</row>
    <row r="7" spans="1:22" ht="32.25" customHeight="1" x14ac:dyDescent="0.25">
      <c r="A7" s="36" t="s">
        <v>32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16"/>
      <c r="V7" s="16"/>
    </row>
    <row r="8" spans="1:22" x14ac:dyDescent="0.25">
      <c r="A8" s="40" t="s">
        <v>68</v>
      </c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</row>
  </sheetData>
  <mergeCells count="6">
    <mergeCell ref="A5:T5"/>
    <mergeCell ref="A7:T7"/>
    <mergeCell ref="A8:T8"/>
    <mergeCell ref="A1:T1"/>
    <mergeCell ref="A4:T4"/>
    <mergeCell ref="A2:T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A4" zoomScaleNormal="100" workbookViewId="0">
      <selection activeCell="D16" sqref="D16"/>
    </sheetView>
  </sheetViews>
  <sheetFormatPr defaultRowHeight="15.75" x14ac:dyDescent="0.25"/>
  <cols>
    <col min="1" max="1" width="7.28515625" style="2" customWidth="1"/>
    <col min="2" max="2" width="48" style="2" customWidth="1"/>
    <col min="3" max="3" width="18" style="2" customWidth="1"/>
    <col min="4" max="4" width="25" style="2" customWidth="1"/>
    <col min="5" max="5" width="14.28515625" style="2" customWidth="1"/>
    <col min="6" max="6" width="10.42578125" style="2" customWidth="1"/>
    <col min="7" max="16384" width="9.140625" style="2"/>
  </cols>
  <sheetData>
    <row r="1" spans="1:13" ht="36" customHeight="1" x14ac:dyDescent="0.25">
      <c r="A1" s="36" t="s">
        <v>33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x14ac:dyDescent="0.25">
      <c r="A2" s="1"/>
    </row>
    <row r="3" spans="1:13" ht="15" customHeight="1" x14ac:dyDescent="0.25">
      <c r="A3" s="41" t="s">
        <v>3</v>
      </c>
      <c r="B3" s="41" t="s">
        <v>4</v>
      </c>
      <c r="C3" s="41" t="s">
        <v>5</v>
      </c>
      <c r="D3" s="41" t="s">
        <v>6</v>
      </c>
      <c r="E3" s="41" t="s">
        <v>7</v>
      </c>
      <c r="F3" s="41" t="s">
        <v>8</v>
      </c>
      <c r="G3" s="41"/>
      <c r="H3" s="41" t="s">
        <v>21</v>
      </c>
      <c r="I3" s="41"/>
      <c r="J3" s="41"/>
      <c r="K3" s="41"/>
      <c r="L3" s="41"/>
      <c r="M3" s="41"/>
    </row>
    <row r="4" spans="1:13" x14ac:dyDescent="0.25">
      <c r="A4" s="41"/>
      <c r="B4" s="41"/>
      <c r="C4" s="41"/>
      <c r="D4" s="41"/>
      <c r="E4" s="41"/>
      <c r="F4" s="41"/>
      <c r="G4" s="41"/>
      <c r="H4" s="42"/>
      <c r="I4" s="42"/>
      <c r="J4" s="42"/>
      <c r="K4" s="42"/>
      <c r="L4" s="42"/>
      <c r="M4" s="42"/>
    </row>
    <row r="5" spans="1:13" ht="65.25" customHeight="1" x14ac:dyDescent="0.25">
      <c r="A5" s="41"/>
      <c r="B5" s="41"/>
      <c r="C5" s="41"/>
      <c r="D5" s="41"/>
      <c r="E5" s="41"/>
      <c r="F5" s="17" t="s">
        <v>9</v>
      </c>
      <c r="G5" s="17" t="s">
        <v>10</v>
      </c>
      <c r="H5" s="17">
        <v>2025</v>
      </c>
      <c r="I5" s="17">
        <v>2026</v>
      </c>
      <c r="J5" s="17">
        <v>2027</v>
      </c>
      <c r="K5" s="17">
        <v>2028</v>
      </c>
      <c r="L5" s="17">
        <v>2029</v>
      </c>
      <c r="M5" s="17">
        <v>2030</v>
      </c>
    </row>
    <row r="6" spans="1:13" x14ac:dyDescent="0.25">
      <c r="A6" s="17">
        <v>1</v>
      </c>
      <c r="B6" s="17">
        <v>2</v>
      </c>
      <c r="C6" s="17">
        <v>3</v>
      </c>
      <c r="D6" s="17">
        <v>4</v>
      </c>
      <c r="E6" s="17">
        <v>5</v>
      </c>
      <c r="F6" s="17">
        <v>6</v>
      </c>
      <c r="G6" s="17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</row>
    <row r="7" spans="1:13" ht="15.75" customHeight="1" x14ac:dyDescent="0.25">
      <c r="A7" s="39" t="s">
        <v>58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</row>
    <row r="8" spans="1:13" ht="70.5" customHeight="1" x14ac:dyDescent="0.25">
      <c r="A8" s="17">
        <v>1</v>
      </c>
      <c r="B8" s="15" t="s">
        <v>71</v>
      </c>
      <c r="C8" s="18" t="s">
        <v>31</v>
      </c>
      <c r="D8" s="19" t="s">
        <v>88</v>
      </c>
      <c r="E8" s="3" t="s">
        <v>35</v>
      </c>
      <c r="F8" s="3">
        <v>1</v>
      </c>
      <c r="G8" s="3">
        <v>2023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>
        <v>1</v>
      </c>
    </row>
    <row r="9" spans="1:13" ht="71.25" customHeight="1" x14ac:dyDescent="0.25">
      <c r="A9" s="3">
        <v>2</v>
      </c>
      <c r="B9" s="15" t="s">
        <v>72</v>
      </c>
      <c r="C9" s="18" t="s">
        <v>22</v>
      </c>
      <c r="D9" s="10" t="s">
        <v>34</v>
      </c>
      <c r="E9" s="19" t="s">
        <v>30</v>
      </c>
      <c r="F9" s="3">
        <v>385.8</v>
      </c>
      <c r="G9" s="3">
        <v>2023</v>
      </c>
      <c r="H9" s="33">
        <v>512</v>
      </c>
      <c r="I9" s="8">
        <v>43</v>
      </c>
      <c r="J9" s="8">
        <v>43</v>
      </c>
      <c r="K9" s="8">
        <v>43</v>
      </c>
      <c r="L9" s="8">
        <v>43</v>
      </c>
      <c r="M9" s="8">
        <v>43</v>
      </c>
    </row>
    <row r="10" spans="1:13" ht="178.5" customHeight="1" x14ac:dyDescent="0.25">
      <c r="A10" s="17">
        <v>3</v>
      </c>
      <c r="B10" s="15" t="s">
        <v>73</v>
      </c>
      <c r="C10" s="18" t="s">
        <v>31</v>
      </c>
      <c r="D10" s="31" t="s">
        <v>87</v>
      </c>
      <c r="E10" s="3" t="s">
        <v>29</v>
      </c>
      <c r="F10" s="3">
        <v>100</v>
      </c>
      <c r="G10" s="3">
        <v>2023</v>
      </c>
      <c r="H10" s="3">
        <v>100</v>
      </c>
      <c r="I10" s="3">
        <v>100</v>
      </c>
      <c r="J10" s="3">
        <v>100</v>
      </c>
      <c r="K10" s="3">
        <v>100</v>
      </c>
      <c r="L10" s="3">
        <v>100</v>
      </c>
      <c r="M10" s="3">
        <v>100</v>
      </c>
    </row>
    <row r="11" spans="1:13" ht="72.75" customHeight="1" x14ac:dyDescent="0.25">
      <c r="A11" s="17">
        <v>4</v>
      </c>
      <c r="B11" s="28" t="s">
        <v>74</v>
      </c>
      <c r="C11" s="18" t="s">
        <v>31</v>
      </c>
      <c r="D11" s="11" t="s">
        <v>70</v>
      </c>
      <c r="E11" s="3" t="s">
        <v>35</v>
      </c>
      <c r="F11" s="3">
        <v>1</v>
      </c>
      <c r="G11" s="3">
        <v>2023</v>
      </c>
      <c r="H11" s="3">
        <v>1</v>
      </c>
      <c r="I11" s="3">
        <v>1</v>
      </c>
      <c r="J11" s="3">
        <v>1</v>
      </c>
      <c r="K11" s="3">
        <v>1</v>
      </c>
      <c r="L11" s="3">
        <v>1</v>
      </c>
      <c r="M11" s="3">
        <v>1</v>
      </c>
    </row>
  </sheetData>
  <mergeCells count="9">
    <mergeCell ref="A7:M7"/>
    <mergeCell ref="A1:M1"/>
    <mergeCell ref="E3:E5"/>
    <mergeCell ref="F3:G4"/>
    <mergeCell ref="H3:M4"/>
    <mergeCell ref="A3:A5"/>
    <mergeCell ref="B3:B5"/>
    <mergeCell ref="C3:C5"/>
    <mergeCell ref="D3:D5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"/>
  <sheetViews>
    <sheetView tabSelected="1" workbookViewId="0">
      <selection activeCell="C15" sqref="C15"/>
    </sheetView>
  </sheetViews>
  <sheetFormatPr defaultRowHeight="15.75" x14ac:dyDescent="0.25"/>
  <cols>
    <col min="1" max="1" width="80.5703125" style="22" customWidth="1"/>
    <col min="2" max="7" width="14.7109375" style="22" customWidth="1"/>
    <col min="8" max="8" width="17.7109375" style="22" customWidth="1"/>
    <col min="9" max="16384" width="9.140625" style="22"/>
  </cols>
  <sheetData>
    <row r="1" spans="1:10" x14ac:dyDescent="0.25">
      <c r="A1" s="45" t="s">
        <v>11</v>
      </c>
      <c r="B1" s="45"/>
      <c r="C1" s="45"/>
      <c r="D1" s="45"/>
      <c r="E1" s="45"/>
      <c r="F1" s="45"/>
      <c r="G1" s="45"/>
      <c r="H1" s="45"/>
    </row>
    <row r="2" spans="1:10" x14ac:dyDescent="0.25">
      <c r="A2" s="6"/>
    </row>
    <row r="3" spans="1:10" ht="35.25" customHeight="1" x14ac:dyDescent="0.25">
      <c r="A3" s="43" t="s">
        <v>12</v>
      </c>
      <c r="B3" s="43" t="s">
        <v>13</v>
      </c>
      <c r="C3" s="43"/>
      <c r="D3" s="43"/>
      <c r="E3" s="43"/>
      <c r="F3" s="43"/>
      <c r="G3" s="43"/>
      <c r="H3" s="44"/>
    </row>
    <row r="4" spans="1:10" x14ac:dyDescent="0.25">
      <c r="A4" s="43"/>
      <c r="B4" s="18">
        <v>2025</v>
      </c>
      <c r="C4" s="18">
        <v>2026</v>
      </c>
      <c r="D4" s="18">
        <v>2027</v>
      </c>
      <c r="E4" s="18">
        <v>2028</v>
      </c>
      <c r="F4" s="18">
        <v>2029</v>
      </c>
      <c r="G4" s="18">
        <v>2030</v>
      </c>
      <c r="H4" s="18" t="s">
        <v>14</v>
      </c>
    </row>
    <row r="5" spans="1:10" x14ac:dyDescent="0.25">
      <c r="A5" s="18">
        <v>1</v>
      </c>
      <c r="B5" s="18">
        <v>2</v>
      </c>
      <c r="C5" s="18">
        <v>3</v>
      </c>
      <c r="D5" s="18">
        <v>4</v>
      </c>
      <c r="E5" s="18">
        <v>5</v>
      </c>
      <c r="F5" s="18">
        <v>6</v>
      </c>
      <c r="G5" s="18">
        <v>7</v>
      </c>
      <c r="H5" s="18">
        <v>8</v>
      </c>
    </row>
    <row r="6" spans="1:10" ht="66" customHeight="1" x14ac:dyDescent="0.25">
      <c r="A6" s="7" t="s">
        <v>75</v>
      </c>
      <c r="B6" s="24">
        <f>B7</f>
        <v>113646.6</v>
      </c>
      <c r="C6" s="24">
        <f t="shared" ref="C6:H6" si="0">C7</f>
        <v>100315.4</v>
      </c>
      <c r="D6" s="24">
        <f t="shared" si="0"/>
        <v>101824.6</v>
      </c>
      <c r="E6" s="24">
        <f t="shared" si="0"/>
        <v>105897.56</v>
      </c>
      <c r="F6" s="24">
        <f t="shared" si="0"/>
        <v>110133.52239999999</v>
      </c>
      <c r="G6" s="24">
        <f t="shared" si="0"/>
        <v>114538.88729600002</v>
      </c>
      <c r="H6" s="24">
        <f t="shared" si="0"/>
        <v>646356.56969599996</v>
      </c>
    </row>
    <row r="7" spans="1:10" ht="21" customHeight="1" x14ac:dyDescent="0.25">
      <c r="A7" s="7" t="s">
        <v>28</v>
      </c>
      <c r="B7" s="24">
        <f>B8+B9</f>
        <v>113646.6</v>
      </c>
      <c r="C7" s="24">
        <f t="shared" ref="C7:H7" si="1">C8+C9</f>
        <v>100315.4</v>
      </c>
      <c r="D7" s="24">
        <f t="shared" si="1"/>
        <v>101824.6</v>
      </c>
      <c r="E7" s="24">
        <f t="shared" si="1"/>
        <v>105897.56</v>
      </c>
      <c r="F7" s="24">
        <f t="shared" si="1"/>
        <v>110133.52239999999</v>
      </c>
      <c r="G7" s="24">
        <f t="shared" si="1"/>
        <v>114538.88729600002</v>
      </c>
      <c r="H7" s="24">
        <f t="shared" si="1"/>
        <v>646356.56969599996</v>
      </c>
    </row>
    <row r="8" spans="1:10" x14ac:dyDescent="0.25">
      <c r="A8" s="7" t="s">
        <v>15</v>
      </c>
      <c r="B8" s="24">
        <f>B18</f>
        <v>1.5</v>
      </c>
      <c r="C8" s="24">
        <f t="shared" ref="C8:H8" si="2">C18</f>
        <v>1.5</v>
      </c>
      <c r="D8" s="24">
        <f t="shared" si="2"/>
        <v>1.5</v>
      </c>
      <c r="E8" s="24">
        <f t="shared" si="2"/>
        <v>1.56</v>
      </c>
      <c r="F8" s="24">
        <f t="shared" si="2"/>
        <v>1.6224000000000001</v>
      </c>
      <c r="G8" s="24">
        <f t="shared" si="2"/>
        <v>1.6872960000000001</v>
      </c>
      <c r="H8" s="24">
        <f t="shared" si="2"/>
        <v>9.3696960000000011</v>
      </c>
    </row>
    <row r="9" spans="1:10" x14ac:dyDescent="0.25">
      <c r="A9" s="7" t="s">
        <v>16</v>
      </c>
      <c r="B9" s="24">
        <f>B12+B15+B21</f>
        <v>113645.1</v>
      </c>
      <c r="C9" s="24">
        <f t="shared" ref="C9:H9" si="3">C12+C15+C21</f>
        <v>100313.9</v>
      </c>
      <c r="D9" s="24">
        <f t="shared" si="3"/>
        <v>101823.1</v>
      </c>
      <c r="E9" s="24">
        <f t="shared" si="3"/>
        <v>105896</v>
      </c>
      <c r="F9" s="24">
        <f t="shared" si="3"/>
        <v>110131.9</v>
      </c>
      <c r="G9" s="24">
        <f t="shared" si="3"/>
        <v>114537.20000000001</v>
      </c>
      <c r="H9" s="24">
        <f t="shared" si="3"/>
        <v>646347.19999999995</v>
      </c>
    </row>
    <row r="10" spans="1:10" s="26" customFormat="1" ht="51.75" customHeight="1" x14ac:dyDescent="0.25">
      <c r="A10" s="21" t="s">
        <v>76</v>
      </c>
      <c r="B10" s="25">
        <f>B11</f>
        <v>38220.1</v>
      </c>
      <c r="C10" s="25">
        <f t="shared" ref="C10:H10" si="4">C11</f>
        <v>39483.1</v>
      </c>
      <c r="D10" s="25">
        <f t="shared" si="4"/>
        <v>40992.300000000003</v>
      </c>
      <c r="E10" s="25">
        <f t="shared" si="4"/>
        <v>42632</v>
      </c>
      <c r="F10" s="25">
        <f t="shared" si="4"/>
        <v>44337.3</v>
      </c>
      <c r="G10" s="25">
        <f t="shared" si="4"/>
        <v>46110.8</v>
      </c>
      <c r="H10" s="25">
        <f t="shared" si="4"/>
        <v>251775.59999999998</v>
      </c>
    </row>
    <row r="11" spans="1:10" s="26" customFormat="1" x14ac:dyDescent="0.25">
      <c r="A11" s="21" t="s">
        <v>28</v>
      </c>
      <c r="B11" s="25">
        <f>B12</f>
        <v>38220.1</v>
      </c>
      <c r="C11" s="25">
        <f t="shared" ref="C11:H11" si="5">C12</f>
        <v>39483.1</v>
      </c>
      <c r="D11" s="25">
        <f t="shared" si="5"/>
        <v>40992.300000000003</v>
      </c>
      <c r="E11" s="25">
        <f t="shared" si="5"/>
        <v>42632</v>
      </c>
      <c r="F11" s="25">
        <f t="shared" si="5"/>
        <v>44337.3</v>
      </c>
      <c r="G11" s="25">
        <f t="shared" si="5"/>
        <v>46110.8</v>
      </c>
      <c r="H11" s="25">
        <f t="shared" si="5"/>
        <v>251775.59999999998</v>
      </c>
    </row>
    <row r="12" spans="1:10" s="26" customFormat="1" x14ac:dyDescent="0.25">
      <c r="A12" s="21" t="s">
        <v>16</v>
      </c>
      <c r="B12" s="30">
        <v>38220.1</v>
      </c>
      <c r="C12" s="25">
        <v>39483.1</v>
      </c>
      <c r="D12" s="25">
        <v>40992.300000000003</v>
      </c>
      <c r="E12" s="25">
        <v>42632</v>
      </c>
      <c r="F12" s="25">
        <v>44337.3</v>
      </c>
      <c r="G12" s="25">
        <v>46110.8</v>
      </c>
      <c r="H12" s="25">
        <f>SUM(B12:G12)</f>
        <v>251775.59999999998</v>
      </c>
      <c r="J12" s="27"/>
    </row>
    <row r="13" spans="1:10" s="26" customFormat="1" ht="34.5" customHeight="1" x14ac:dyDescent="0.25">
      <c r="A13" s="21" t="s">
        <v>77</v>
      </c>
      <c r="B13" s="25">
        <f>B14</f>
        <v>8162.5</v>
      </c>
      <c r="C13" s="25">
        <f t="shared" ref="C13:H13" si="6">C14</f>
        <v>1024.8</v>
      </c>
      <c r="D13" s="25">
        <f t="shared" si="6"/>
        <v>1024.8</v>
      </c>
      <c r="E13" s="25">
        <f t="shared" si="6"/>
        <v>1065.8</v>
      </c>
      <c r="F13" s="25">
        <f t="shared" si="6"/>
        <v>1108.4000000000001</v>
      </c>
      <c r="G13" s="25">
        <f t="shared" si="6"/>
        <v>1152.8</v>
      </c>
      <c r="H13" s="25">
        <f t="shared" si="6"/>
        <v>13539.099999999997</v>
      </c>
    </row>
    <row r="14" spans="1:10" s="26" customFormat="1" x14ac:dyDescent="0.25">
      <c r="A14" s="21" t="s">
        <v>28</v>
      </c>
      <c r="B14" s="25">
        <f>B15</f>
        <v>8162.5</v>
      </c>
      <c r="C14" s="25">
        <f t="shared" ref="C14:H14" si="7">C15</f>
        <v>1024.8</v>
      </c>
      <c r="D14" s="25">
        <f t="shared" si="7"/>
        <v>1024.8</v>
      </c>
      <c r="E14" s="25">
        <f t="shared" si="7"/>
        <v>1065.8</v>
      </c>
      <c r="F14" s="25">
        <f t="shared" si="7"/>
        <v>1108.4000000000001</v>
      </c>
      <c r="G14" s="25">
        <f t="shared" si="7"/>
        <v>1152.8</v>
      </c>
      <c r="H14" s="25">
        <f t="shared" si="7"/>
        <v>13539.099999999997</v>
      </c>
    </row>
    <row r="15" spans="1:10" s="26" customFormat="1" x14ac:dyDescent="0.25">
      <c r="A15" s="21" t="s">
        <v>16</v>
      </c>
      <c r="B15" s="32">
        <v>8162.5</v>
      </c>
      <c r="C15" s="25">
        <v>1024.8</v>
      </c>
      <c r="D15" s="25">
        <v>1024.8</v>
      </c>
      <c r="E15" s="25">
        <v>1065.8</v>
      </c>
      <c r="F15" s="25">
        <v>1108.4000000000001</v>
      </c>
      <c r="G15" s="25">
        <v>1152.8</v>
      </c>
      <c r="H15" s="25">
        <f t="shared" ref="H15:H18" si="8">SUM(B15:G15)</f>
        <v>13539.099999999997</v>
      </c>
    </row>
    <row r="16" spans="1:10" s="26" customFormat="1" ht="110.25" x14ac:dyDescent="0.25">
      <c r="A16" s="21" t="s">
        <v>78</v>
      </c>
      <c r="B16" s="25">
        <f>B17</f>
        <v>1.5</v>
      </c>
      <c r="C16" s="25">
        <f t="shared" ref="C16:H16" si="9">C17</f>
        <v>1.5</v>
      </c>
      <c r="D16" s="25">
        <f t="shared" si="9"/>
        <v>1.5</v>
      </c>
      <c r="E16" s="25">
        <f t="shared" si="9"/>
        <v>1.56</v>
      </c>
      <c r="F16" s="25">
        <f t="shared" si="9"/>
        <v>1.6224000000000001</v>
      </c>
      <c r="G16" s="25">
        <f t="shared" si="9"/>
        <v>1.6872960000000001</v>
      </c>
      <c r="H16" s="25">
        <f t="shared" si="9"/>
        <v>9.3696960000000011</v>
      </c>
    </row>
    <row r="17" spans="1:8" s="26" customFormat="1" x14ac:dyDescent="0.25">
      <c r="A17" s="21" t="s">
        <v>28</v>
      </c>
      <c r="B17" s="25">
        <f>B18</f>
        <v>1.5</v>
      </c>
      <c r="C17" s="25">
        <f t="shared" ref="C17:H17" si="10">C18</f>
        <v>1.5</v>
      </c>
      <c r="D17" s="25">
        <f t="shared" si="10"/>
        <v>1.5</v>
      </c>
      <c r="E17" s="25">
        <f t="shared" si="10"/>
        <v>1.56</v>
      </c>
      <c r="F17" s="25">
        <f t="shared" si="10"/>
        <v>1.6224000000000001</v>
      </c>
      <c r="G17" s="25">
        <f t="shared" si="10"/>
        <v>1.6872960000000001</v>
      </c>
      <c r="H17" s="25">
        <f t="shared" si="10"/>
        <v>9.3696960000000011</v>
      </c>
    </row>
    <row r="18" spans="1:8" s="26" customFormat="1" x14ac:dyDescent="0.25">
      <c r="A18" s="21" t="s">
        <v>15</v>
      </c>
      <c r="B18" s="32">
        <v>1.5</v>
      </c>
      <c r="C18" s="32">
        <v>1.5</v>
      </c>
      <c r="D18" s="32">
        <v>1.5</v>
      </c>
      <c r="E18" s="25">
        <f>D18*104%</f>
        <v>1.56</v>
      </c>
      <c r="F18" s="25">
        <f t="shared" ref="F18:G18" si="11">E18*104%</f>
        <v>1.6224000000000001</v>
      </c>
      <c r="G18" s="25">
        <f t="shared" si="11"/>
        <v>1.6872960000000001</v>
      </c>
      <c r="H18" s="25">
        <f t="shared" si="8"/>
        <v>9.3696960000000011</v>
      </c>
    </row>
    <row r="19" spans="1:8" s="26" customFormat="1" ht="51" customHeight="1" x14ac:dyDescent="0.25">
      <c r="A19" s="21" t="s">
        <v>79</v>
      </c>
      <c r="B19" s="25">
        <f>B20</f>
        <v>67262.5</v>
      </c>
      <c r="C19" s="25">
        <f t="shared" ref="C19:H19" si="12">C20</f>
        <v>59806</v>
      </c>
      <c r="D19" s="25">
        <f t="shared" si="12"/>
        <v>59806</v>
      </c>
      <c r="E19" s="25">
        <f t="shared" si="12"/>
        <v>62198.2</v>
      </c>
      <c r="F19" s="25">
        <f t="shared" si="12"/>
        <v>64686.2</v>
      </c>
      <c r="G19" s="25">
        <f t="shared" si="12"/>
        <v>67273.600000000006</v>
      </c>
      <c r="H19" s="25">
        <f t="shared" si="12"/>
        <v>381032.5</v>
      </c>
    </row>
    <row r="20" spans="1:8" s="26" customFormat="1" x14ac:dyDescent="0.25">
      <c r="A20" s="21" t="s">
        <v>28</v>
      </c>
      <c r="B20" s="25">
        <f>B21</f>
        <v>67262.5</v>
      </c>
      <c r="C20" s="25">
        <f t="shared" ref="C20:H20" si="13">C21</f>
        <v>59806</v>
      </c>
      <c r="D20" s="25">
        <f t="shared" si="13"/>
        <v>59806</v>
      </c>
      <c r="E20" s="25">
        <f t="shared" si="13"/>
        <v>62198.2</v>
      </c>
      <c r="F20" s="25">
        <f t="shared" si="13"/>
        <v>64686.2</v>
      </c>
      <c r="G20" s="25">
        <f t="shared" si="13"/>
        <v>67273.600000000006</v>
      </c>
      <c r="H20" s="25">
        <f t="shared" si="13"/>
        <v>381032.5</v>
      </c>
    </row>
    <row r="21" spans="1:8" s="26" customFormat="1" x14ac:dyDescent="0.25">
      <c r="A21" s="21" t="s">
        <v>16</v>
      </c>
      <c r="B21" s="30">
        <v>67262.5</v>
      </c>
      <c r="C21" s="25">
        <v>59806</v>
      </c>
      <c r="D21" s="25">
        <v>59806</v>
      </c>
      <c r="E21" s="25">
        <v>62198.2</v>
      </c>
      <c r="F21" s="25">
        <v>64686.2</v>
      </c>
      <c r="G21" s="25">
        <v>67273.600000000006</v>
      </c>
      <c r="H21" s="25">
        <f>SUM(B21:G21)</f>
        <v>381032.5</v>
      </c>
    </row>
    <row r="23" spans="1:8" x14ac:dyDescent="0.25">
      <c r="B23" s="23"/>
      <c r="C23" s="23"/>
      <c r="D23" s="23"/>
      <c r="E23" s="23"/>
      <c r="F23" s="23"/>
      <c r="G23" s="23"/>
    </row>
  </sheetData>
  <mergeCells count="3">
    <mergeCell ref="A3:A4"/>
    <mergeCell ref="B3:H3"/>
    <mergeCell ref="A1:H1"/>
  </mergeCells>
  <pageMargins left="0.70866141732283472" right="0.70866141732283472" top="0.74803149606299213" bottom="0.74803149606299213" header="0.31496062992125984" footer="0.31496062992125984"/>
  <pageSetup paperSize="9" scale="6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L10" sqref="L10"/>
    </sheetView>
  </sheetViews>
  <sheetFormatPr defaultRowHeight="15.75" x14ac:dyDescent="0.25"/>
  <cols>
    <col min="1" max="1" width="63" style="2" customWidth="1"/>
    <col min="2" max="2" width="20" style="2" customWidth="1"/>
    <col min="3" max="3" width="43.42578125" style="2" customWidth="1"/>
    <col min="4" max="4" width="23.85546875" style="2" customWidth="1"/>
    <col min="5" max="5" width="27.85546875" style="2" customWidth="1"/>
    <col min="6" max="16384" width="9.140625" style="2"/>
  </cols>
  <sheetData>
    <row r="1" spans="1:5" x14ac:dyDescent="0.25">
      <c r="A1" s="34" t="s">
        <v>36</v>
      </c>
      <c r="B1" s="35"/>
      <c r="C1" s="35"/>
      <c r="D1" s="35"/>
      <c r="E1" s="35"/>
    </row>
    <row r="2" spans="1:5" x14ac:dyDescent="0.25">
      <c r="A2" s="1"/>
    </row>
    <row r="3" spans="1:5" x14ac:dyDescent="0.25">
      <c r="A3" s="47" t="s">
        <v>17</v>
      </c>
      <c r="B3" s="47" t="s">
        <v>18</v>
      </c>
      <c r="C3" s="47" t="s">
        <v>19</v>
      </c>
      <c r="D3" s="47" t="s">
        <v>20</v>
      </c>
      <c r="E3" s="48" t="s">
        <v>60</v>
      </c>
    </row>
    <row r="4" spans="1:5" ht="41.25" customHeight="1" x14ac:dyDescent="0.25">
      <c r="A4" s="47"/>
      <c r="B4" s="47"/>
      <c r="C4" s="47"/>
      <c r="D4" s="47"/>
      <c r="E4" s="49"/>
    </row>
    <row r="5" spans="1:5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</row>
    <row r="6" spans="1:5" x14ac:dyDescent="0.25">
      <c r="A6" s="46" t="s">
        <v>61</v>
      </c>
      <c r="B6" s="46"/>
      <c r="C6" s="46"/>
      <c r="D6" s="46"/>
      <c r="E6" s="46"/>
    </row>
    <row r="7" spans="1:5" ht="57" customHeight="1" x14ac:dyDescent="0.25">
      <c r="A7" s="7" t="s">
        <v>80</v>
      </c>
      <c r="B7" s="12" t="s">
        <v>59</v>
      </c>
      <c r="C7" s="11" t="s">
        <v>25</v>
      </c>
      <c r="D7" s="12" t="s">
        <v>59</v>
      </c>
      <c r="E7" s="12" t="s">
        <v>59</v>
      </c>
    </row>
    <row r="8" spans="1:5" ht="48.75" customHeight="1" x14ac:dyDescent="0.25">
      <c r="A8" s="13" t="s">
        <v>38</v>
      </c>
      <c r="B8" s="12">
        <v>45767</v>
      </c>
      <c r="C8" s="11" t="s">
        <v>25</v>
      </c>
      <c r="D8" s="11" t="s">
        <v>26</v>
      </c>
      <c r="E8" s="11" t="s">
        <v>37</v>
      </c>
    </row>
    <row r="9" spans="1:5" ht="57" customHeight="1" x14ac:dyDescent="0.25">
      <c r="A9" s="13" t="s">
        <v>39</v>
      </c>
      <c r="B9" s="12">
        <v>45858</v>
      </c>
      <c r="C9" s="11" t="s">
        <v>25</v>
      </c>
      <c r="D9" s="11" t="s">
        <v>26</v>
      </c>
      <c r="E9" s="11" t="s">
        <v>37</v>
      </c>
    </row>
    <row r="10" spans="1:5" ht="49.5" customHeight="1" x14ac:dyDescent="0.25">
      <c r="A10" s="13" t="s">
        <v>40</v>
      </c>
      <c r="B10" s="12">
        <v>45950</v>
      </c>
      <c r="C10" s="11" t="s">
        <v>25</v>
      </c>
      <c r="D10" s="11" t="s">
        <v>26</v>
      </c>
      <c r="E10" s="11" t="s">
        <v>37</v>
      </c>
    </row>
    <row r="11" spans="1:5" ht="67.5" customHeight="1" x14ac:dyDescent="0.25">
      <c r="A11" s="13" t="s">
        <v>41</v>
      </c>
      <c r="B11" s="12">
        <v>45950</v>
      </c>
      <c r="C11" s="11" t="s">
        <v>25</v>
      </c>
      <c r="D11" s="11" t="s">
        <v>26</v>
      </c>
      <c r="E11" s="11" t="s">
        <v>37</v>
      </c>
    </row>
    <row r="12" spans="1:5" ht="38.25" customHeight="1" x14ac:dyDescent="0.25">
      <c r="A12" s="13" t="s">
        <v>42</v>
      </c>
      <c r="B12" s="12">
        <v>46016</v>
      </c>
      <c r="C12" s="11" t="s">
        <v>24</v>
      </c>
      <c r="D12" s="11" t="s">
        <v>23</v>
      </c>
      <c r="E12" s="11" t="s">
        <v>37</v>
      </c>
    </row>
    <row r="13" spans="1:5" ht="43.5" customHeight="1" x14ac:dyDescent="0.25">
      <c r="A13" s="13" t="s">
        <v>81</v>
      </c>
      <c r="B13" s="12" t="s">
        <v>59</v>
      </c>
      <c r="C13" s="11" t="s">
        <v>25</v>
      </c>
      <c r="D13" s="12" t="s">
        <v>59</v>
      </c>
      <c r="E13" s="12" t="s">
        <v>59</v>
      </c>
    </row>
    <row r="14" spans="1:5" ht="44.25" customHeight="1" x14ac:dyDescent="0.25">
      <c r="A14" s="13" t="s">
        <v>48</v>
      </c>
      <c r="B14" s="12">
        <v>45767</v>
      </c>
      <c r="C14" s="11" t="s">
        <v>25</v>
      </c>
      <c r="D14" s="11" t="s">
        <v>26</v>
      </c>
      <c r="E14" s="11" t="s">
        <v>37</v>
      </c>
    </row>
    <row r="15" spans="1:5" ht="51" customHeight="1" x14ac:dyDescent="0.25">
      <c r="A15" s="13" t="s">
        <v>49</v>
      </c>
      <c r="B15" s="12">
        <v>45858</v>
      </c>
      <c r="C15" s="11" t="s">
        <v>25</v>
      </c>
      <c r="D15" s="11" t="s">
        <v>26</v>
      </c>
      <c r="E15" s="11" t="s">
        <v>37</v>
      </c>
    </row>
    <row r="16" spans="1:5" ht="45" customHeight="1" x14ac:dyDescent="0.25">
      <c r="A16" s="13" t="s">
        <v>50</v>
      </c>
      <c r="B16" s="12">
        <v>45950</v>
      </c>
      <c r="C16" s="11" t="s">
        <v>25</v>
      </c>
      <c r="D16" s="11" t="s">
        <v>26</v>
      </c>
      <c r="E16" s="11" t="s">
        <v>37</v>
      </c>
    </row>
    <row r="17" spans="1:5" ht="53.25" customHeight="1" x14ac:dyDescent="0.25">
      <c r="A17" s="13" t="s">
        <v>51</v>
      </c>
      <c r="B17" s="12">
        <v>45950</v>
      </c>
      <c r="C17" s="11" t="s">
        <v>25</v>
      </c>
      <c r="D17" s="11" t="s">
        <v>26</v>
      </c>
      <c r="E17" s="11" t="s">
        <v>37</v>
      </c>
    </row>
    <row r="18" spans="1:5" ht="41.25" customHeight="1" x14ac:dyDescent="0.25">
      <c r="A18" s="13" t="s">
        <v>52</v>
      </c>
      <c r="B18" s="12">
        <v>46016</v>
      </c>
      <c r="C18" s="11" t="s">
        <v>24</v>
      </c>
      <c r="D18" s="11" t="s">
        <v>23</v>
      </c>
      <c r="E18" s="11" t="s">
        <v>37</v>
      </c>
    </row>
    <row r="19" spans="1:5" ht="147.75" customHeight="1" x14ac:dyDescent="0.25">
      <c r="A19" s="7" t="s">
        <v>73</v>
      </c>
      <c r="B19" s="12" t="s">
        <v>59</v>
      </c>
      <c r="C19" s="11" t="s">
        <v>25</v>
      </c>
      <c r="D19" s="12" t="s">
        <v>59</v>
      </c>
      <c r="E19" s="12" t="s">
        <v>59</v>
      </c>
    </row>
    <row r="20" spans="1:5" ht="45.75" customHeight="1" x14ac:dyDescent="0.25">
      <c r="A20" s="13" t="s">
        <v>53</v>
      </c>
      <c r="B20" s="12">
        <v>45767</v>
      </c>
      <c r="C20" s="11" t="s">
        <v>25</v>
      </c>
      <c r="D20" s="11" t="s">
        <v>26</v>
      </c>
      <c r="E20" s="11" t="s">
        <v>37</v>
      </c>
    </row>
    <row r="21" spans="1:5" ht="58.5" customHeight="1" x14ac:dyDescent="0.25">
      <c r="A21" s="13" t="s">
        <v>54</v>
      </c>
      <c r="B21" s="12">
        <v>45858</v>
      </c>
      <c r="C21" s="11" t="s">
        <v>25</v>
      </c>
      <c r="D21" s="11" t="s">
        <v>26</v>
      </c>
      <c r="E21" s="11" t="s">
        <v>37</v>
      </c>
    </row>
    <row r="22" spans="1:5" ht="48" customHeight="1" x14ac:dyDescent="0.25">
      <c r="A22" s="13" t="s">
        <v>55</v>
      </c>
      <c r="B22" s="12">
        <v>45950</v>
      </c>
      <c r="C22" s="11" t="s">
        <v>25</v>
      </c>
      <c r="D22" s="11" t="s">
        <v>26</v>
      </c>
      <c r="E22" s="11" t="s">
        <v>37</v>
      </c>
    </row>
    <row r="23" spans="1:5" ht="51.75" customHeight="1" x14ac:dyDescent="0.25">
      <c r="A23" s="13" t="s">
        <v>56</v>
      </c>
      <c r="B23" s="12">
        <v>45950</v>
      </c>
      <c r="C23" s="11" t="s">
        <v>25</v>
      </c>
      <c r="D23" s="11" t="s">
        <v>26</v>
      </c>
      <c r="E23" s="11" t="s">
        <v>37</v>
      </c>
    </row>
    <row r="24" spans="1:5" ht="41.25" customHeight="1" x14ac:dyDescent="0.25">
      <c r="A24" s="13" t="s">
        <v>57</v>
      </c>
      <c r="B24" s="12">
        <v>46016</v>
      </c>
      <c r="C24" s="11" t="s">
        <v>24</v>
      </c>
      <c r="D24" s="11" t="s">
        <v>23</v>
      </c>
      <c r="E24" s="11" t="s">
        <v>37</v>
      </c>
    </row>
    <row r="25" spans="1:5" ht="47.25" x14ac:dyDescent="0.25">
      <c r="A25" s="21" t="s">
        <v>82</v>
      </c>
      <c r="B25" s="12" t="s">
        <v>59</v>
      </c>
      <c r="C25" s="11" t="s">
        <v>84</v>
      </c>
      <c r="D25" s="12" t="s">
        <v>59</v>
      </c>
      <c r="E25" s="12" t="s">
        <v>59</v>
      </c>
    </row>
    <row r="26" spans="1:5" ht="47.25" x14ac:dyDescent="0.25">
      <c r="A26" s="13" t="s">
        <v>43</v>
      </c>
      <c r="B26" s="12">
        <v>45767</v>
      </c>
      <c r="C26" s="11" t="s">
        <v>84</v>
      </c>
      <c r="D26" s="11" t="s">
        <v>26</v>
      </c>
      <c r="E26" s="11" t="s">
        <v>37</v>
      </c>
    </row>
    <row r="27" spans="1:5" ht="47.25" x14ac:dyDescent="0.25">
      <c r="A27" s="13" t="s">
        <v>44</v>
      </c>
      <c r="B27" s="12">
        <v>45858</v>
      </c>
      <c r="C27" s="11" t="s">
        <v>84</v>
      </c>
      <c r="D27" s="11" t="s">
        <v>26</v>
      </c>
      <c r="E27" s="11" t="s">
        <v>37</v>
      </c>
    </row>
    <row r="28" spans="1:5" ht="47.25" x14ac:dyDescent="0.25">
      <c r="A28" s="13" t="s">
        <v>45</v>
      </c>
      <c r="B28" s="12">
        <v>45950</v>
      </c>
      <c r="C28" s="11" t="s">
        <v>84</v>
      </c>
      <c r="D28" s="11" t="s">
        <v>26</v>
      </c>
      <c r="E28" s="11" t="s">
        <v>37</v>
      </c>
    </row>
    <row r="29" spans="1:5" ht="47.25" x14ac:dyDescent="0.25">
      <c r="A29" s="13" t="s">
        <v>46</v>
      </c>
      <c r="B29" s="12">
        <v>45950</v>
      </c>
      <c r="C29" s="11" t="s">
        <v>84</v>
      </c>
      <c r="D29" s="11" t="s">
        <v>26</v>
      </c>
      <c r="E29" s="11" t="s">
        <v>37</v>
      </c>
    </row>
    <row r="30" spans="1:5" ht="69.75" customHeight="1" x14ac:dyDescent="0.25">
      <c r="A30" s="13" t="s">
        <v>47</v>
      </c>
      <c r="B30" s="12">
        <v>46016</v>
      </c>
      <c r="C30" s="11" t="s">
        <v>83</v>
      </c>
      <c r="D30" s="11" t="s">
        <v>23</v>
      </c>
      <c r="E30" s="11" t="s">
        <v>37</v>
      </c>
    </row>
  </sheetData>
  <mergeCells count="7">
    <mergeCell ref="A1:E1"/>
    <mergeCell ref="A6:E6"/>
    <mergeCell ref="A3:A4"/>
    <mergeCell ref="B3:B4"/>
    <mergeCell ref="C3:C4"/>
    <mergeCell ref="D3:D4"/>
    <mergeCell ref="E3:E4"/>
  </mergeCell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паспорт</vt:lpstr>
      <vt:lpstr>показатели КПМ</vt:lpstr>
      <vt:lpstr>перечень мероприятий(результ.)</vt:lpstr>
      <vt:lpstr>финансовое обеспечение</vt:lpstr>
      <vt:lpstr>план реализации КПМ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2025-06-16T03:49:40Z</dcterms:modified>
</cp:coreProperties>
</file>